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U DATA KOMINFO\"/>
    </mc:Choice>
  </mc:AlternateContent>
  <xr:revisionPtr revIDLastSave="0" documentId="13_ncr:1_{3418F1B1-3D07-4129-AB7F-D28C5F6AE1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1" r:id="rId1"/>
  </sheets>
  <definedNames>
    <definedName name="_xlnm._FilterDatabase" hidden="1">#REF!</definedName>
  </definedNames>
  <calcPr calcId="191029"/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C23" i="1"/>
  <c r="B23" i="1"/>
  <c r="D22" i="1"/>
  <c r="D21" i="1"/>
  <c r="D20" i="1"/>
  <c r="D19" i="1"/>
  <c r="D18" i="1"/>
  <c r="C17" i="1"/>
  <c r="B17" i="1"/>
  <c r="D14" i="1"/>
  <c r="D13" i="1"/>
  <c r="D12" i="1"/>
  <c r="D11" i="1"/>
  <c r="D10" i="1"/>
  <c r="D9" i="1"/>
  <c r="D8" i="1"/>
  <c r="C7" i="1"/>
  <c r="C6" i="1" s="1"/>
  <c r="B7" i="1"/>
  <c r="B6" i="1" s="1"/>
  <c r="B5" i="1" s="1"/>
  <c r="D17" i="1" l="1"/>
  <c r="D23" i="1"/>
  <c r="D6" i="1"/>
  <c r="C5" i="1"/>
  <c r="D5" i="1" s="1"/>
  <c r="D7" i="1"/>
</calcChain>
</file>

<file path=xl/sharedStrings.xml><?xml version="1.0" encoding="utf-8"?>
<sst xmlns="http://schemas.openxmlformats.org/spreadsheetml/2006/main" count="30" uniqueCount="30">
  <si>
    <t>URAIAN</t>
  </si>
  <si>
    <t>TARGET</t>
  </si>
  <si>
    <t>REALISASI</t>
  </si>
  <si>
    <t>%</t>
  </si>
  <si>
    <t>PENDAPATAN ASLI DAERAH</t>
  </si>
  <si>
    <t>PAJAK DAERAH</t>
  </si>
  <si>
    <t>Pajak Kendaraan Bermotor (PKB)</t>
  </si>
  <si>
    <t xml:space="preserve">Bea Balik Nama Kendaraan Bermotor (BBNKB) </t>
  </si>
  <si>
    <t>Pajak Bahan Bakar Kendaraan Bermotor (PBBKB)</t>
  </si>
  <si>
    <t>Pajak Air Permukaan (PAP)</t>
  </si>
  <si>
    <t>Pajak Rokok</t>
  </si>
  <si>
    <t>Pajak Alat Berat</t>
  </si>
  <si>
    <t>Opsen Pajak  Mineral Bukan Logam dan Batuan (MBLB)</t>
  </si>
  <si>
    <t>Opsen PKB</t>
  </si>
  <si>
    <t>Opsen BBNKB</t>
  </si>
  <si>
    <t>RETRIBUSI DAERAH</t>
  </si>
  <si>
    <t>Retribusi Jasa Umum</t>
  </si>
  <si>
    <t>Retribusi Jasa Usaha</t>
  </si>
  <si>
    <t>Retribusi Perizinan Tertentu</t>
  </si>
  <si>
    <t>HASIL PENGELOLAAN KEKAYAAN DAERAH YANG DIPISAHKAN</t>
  </si>
  <si>
    <t>LAIN - LAIN  PENDAPATAN ASLI DAERAH YANG SAH</t>
  </si>
  <si>
    <t>PENDAPATAN TRANSFER</t>
  </si>
  <si>
    <t>Dana Bagi Hasil (DBH)</t>
  </si>
  <si>
    <t>Dana Alokasi Umum (DAU)</t>
  </si>
  <si>
    <t>Dana Alokasi Khusus (DAK) Fisik</t>
  </si>
  <si>
    <t>Dana Alokasi Khusus (DAK) Non fisik</t>
  </si>
  <si>
    <t>LAIN-LAIN PENDAPATAN DAERAH YANG SAH</t>
  </si>
  <si>
    <t>PENDAPATAN DAERAH</t>
  </si>
  <si>
    <t>BADAN PENDAPATAN DAERAH PROVINSI MALUKU UTARA</t>
  </si>
  <si>
    <t>REALISASI PENDAPATAN DAERAH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</si>
</sst>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p&quot;#,##0_);\(&quot;Rp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>
      <alignment vertical="top"/>
      <protection locked="0"/>
    </xf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3" borderId="4" xfId="0" applyFont="1" applyFill="1" applyBorder="1"/>
    <xf numFmtId="165" fontId="2" fillId="3" borderId="5" xfId="1" applyFont="1" applyFill="1" applyBorder="1"/>
    <xf numFmtId="165" fontId="2" fillId="3" borderId="6" xfId="1" applyFont="1" applyFill="1" applyBorder="1"/>
    <xf numFmtId="0" fontId="0" fillId="4" borderId="4" xfId="0" applyFill="1" applyBorder="1"/>
    <xf numFmtId="165" fontId="1" fillId="4" borderId="5" xfId="1" applyFont="1" applyFill="1" applyBorder="1"/>
    <xf numFmtId="165" fontId="0" fillId="4" borderId="6" xfId="1" applyFont="1" applyFill="1" applyBorder="1"/>
    <xf numFmtId="165" fontId="0" fillId="0" borderId="0" xfId="1" applyFont="1"/>
    <xf numFmtId="165" fontId="1" fillId="4" borderId="4" xfId="1" applyFont="1" applyFill="1" applyBorder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5" fontId="2" fillId="2" borderId="2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86">
    <cellStyle name="Comma" xfId="1" builtinId="3"/>
    <cellStyle name="Comma [0] 10" xfId="2" xr:uid="{00000000-0005-0000-0000-000001000000}"/>
    <cellStyle name="Comma [0] 11" xfId="3" xr:uid="{00000000-0005-0000-0000-000002000000}"/>
    <cellStyle name="Comma [0] 12" xfId="4" xr:uid="{00000000-0005-0000-0000-000003000000}"/>
    <cellStyle name="Comma [0] 13" xfId="5" xr:uid="{00000000-0005-0000-0000-000004000000}"/>
    <cellStyle name="Comma [0] 14" xfId="6" xr:uid="{00000000-0005-0000-0000-000005000000}"/>
    <cellStyle name="Comma [0] 15" xfId="7" xr:uid="{00000000-0005-0000-0000-000006000000}"/>
    <cellStyle name="Comma [0] 16" xfId="8" xr:uid="{00000000-0005-0000-0000-000007000000}"/>
    <cellStyle name="Comma [0] 17" xfId="9" xr:uid="{00000000-0005-0000-0000-000008000000}"/>
    <cellStyle name="Comma [0] 18" xfId="10" xr:uid="{00000000-0005-0000-0000-000009000000}"/>
    <cellStyle name="Comma [0] 19" xfId="11" xr:uid="{00000000-0005-0000-0000-00000A000000}"/>
    <cellStyle name="Comma [0] 2" xfId="12" xr:uid="{00000000-0005-0000-0000-00000B000000}"/>
    <cellStyle name="Comma [0] 20" xfId="13" xr:uid="{00000000-0005-0000-0000-00000C000000}"/>
    <cellStyle name="Comma [0] 21" xfId="14" xr:uid="{00000000-0005-0000-0000-00000D000000}"/>
    <cellStyle name="Comma [0] 22" xfId="15" xr:uid="{00000000-0005-0000-0000-00000E000000}"/>
    <cellStyle name="Comma [0] 23" xfId="16" xr:uid="{00000000-0005-0000-0000-00000F000000}"/>
    <cellStyle name="Comma [0] 24" xfId="17" xr:uid="{00000000-0005-0000-0000-000010000000}"/>
    <cellStyle name="Comma [0] 25" xfId="18" xr:uid="{00000000-0005-0000-0000-000011000000}"/>
    <cellStyle name="Comma [0] 26" xfId="19" xr:uid="{00000000-0005-0000-0000-000012000000}"/>
    <cellStyle name="Comma [0] 27" xfId="20" xr:uid="{00000000-0005-0000-0000-000013000000}"/>
    <cellStyle name="Comma [0] 3" xfId="21" xr:uid="{00000000-0005-0000-0000-000014000000}"/>
    <cellStyle name="Comma [0] 3 2" xfId="22" xr:uid="{00000000-0005-0000-0000-000015000000}"/>
    <cellStyle name="Comma [0] 3 3" xfId="23" xr:uid="{00000000-0005-0000-0000-000016000000}"/>
    <cellStyle name="Comma [0] 4" xfId="24" xr:uid="{00000000-0005-0000-0000-000017000000}"/>
    <cellStyle name="Comma [0] 5" xfId="25" xr:uid="{00000000-0005-0000-0000-000018000000}"/>
    <cellStyle name="Comma [0] 6" xfId="26" xr:uid="{00000000-0005-0000-0000-000019000000}"/>
    <cellStyle name="Comma [0] 7" xfId="27" xr:uid="{00000000-0005-0000-0000-00001A000000}"/>
    <cellStyle name="Comma [0] 8" xfId="28" xr:uid="{00000000-0005-0000-0000-00001B000000}"/>
    <cellStyle name="Comma [0] 9" xfId="29" xr:uid="{00000000-0005-0000-0000-00001C000000}"/>
    <cellStyle name="Comma 10" xfId="30" xr:uid="{00000000-0005-0000-0000-00001D000000}"/>
    <cellStyle name="Comma 11" xfId="31" xr:uid="{00000000-0005-0000-0000-00001E000000}"/>
    <cellStyle name="Comma 12" xfId="32" xr:uid="{00000000-0005-0000-0000-00001F000000}"/>
    <cellStyle name="Comma 13" xfId="33" xr:uid="{00000000-0005-0000-0000-000020000000}"/>
    <cellStyle name="Comma 14" xfId="34" xr:uid="{00000000-0005-0000-0000-000021000000}"/>
    <cellStyle name="Comma 15" xfId="35" xr:uid="{00000000-0005-0000-0000-000022000000}"/>
    <cellStyle name="Comma 2" xfId="36" xr:uid="{00000000-0005-0000-0000-000023000000}"/>
    <cellStyle name="Comma 3" xfId="37" xr:uid="{00000000-0005-0000-0000-000024000000}"/>
    <cellStyle name="Comma 3 2" xfId="38" xr:uid="{00000000-0005-0000-0000-000025000000}"/>
    <cellStyle name="Comma 4" xfId="39" xr:uid="{00000000-0005-0000-0000-000026000000}"/>
    <cellStyle name="Comma 5" xfId="40" xr:uid="{00000000-0005-0000-0000-000027000000}"/>
    <cellStyle name="Comma 6" xfId="41" xr:uid="{00000000-0005-0000-0000-000028000000}"/>
    <cellStyle name="Comma 7" xfId="42" xr:uid="{00000000-0005-0000-0000-000029000000}"/>
    <cellStyle name="Comma 8" xfId="43" xr:uid="{00000000-0005-0000-0000-00002A000000}"/>
    <cellStyle name="Comma 9" xfId="44" xr:uid="{00000000-0005-0000-0000-00002B000000}"/>
    <cellStyle name="Koma [0] 2 2 3" xfId="45" xr:uid="{00000000-0005-0000-0000-00002C000000}"/>
    <cellStyle name="Normal" xfId="0" builtinId="0"/>
    <cellStyle name="Normal 10" xfId="46" xr:uid="{00000000-0005-0000-0000-00002E000000}"/>
    <cellStyle name="Normal 11" xfId="47" xr:uid="{00000000-0005-0000-0000-00002F000000}"/>
    <cellStyle name="Normal 12" xfId="48" xr:uid="{00000000-0005-0000-0000-000030000000}"/>
    <cellStyle name="Normal 13" xfId="49" xr:uid="{00000000-0005-0000-0000-000031000000}"/>
    <cellStyle name="Normal 13 2 2" xfId="50" xr:uid="{00000000-0005-0000-0000-000032000000}"/>
    <cellStyle name="Normal 14" xfId="51" xr:uid="{00000000-0005-0000-0000-000033000000}"/>
    <cellStyle name="Normal 15" xfId="52" xr:uid="{00000000-0005-0000-0000-000034000000}"/>
    <cellStyle name="Normal 16" xfId="53" xr:uid="{00000000-0005-0000-0000-000035000000}"/>
    <cellStyle name="Normal 17" xfId="54" xr:uid="{00000000-0005-0000-0000-000036000000}"/>
    <cellStyle name="Normal 18" xfId="55" xr:uid="{00000000-0005-0000-0000-000037000000}"/>
    <cellStyle name="Normal 19" xfId="56" xr:uid="{00000000-0005-0000-0000-000038000000}"/>
    <cellStyle name="Normal 2" xfId="57" xr:uid="{00000000-0005-0000-0000-000039000000}"/>
    <cellStyle name="Normal 2 2" xfId="58" xr:uid="{00000000-0005-0000-0000-00003A000000}"/>
    <cellStyle name="Normal 2 2 2" xfId="59" xr:uid="{00000000-0005-0000-0000-00003B000000}"/>
    <cellStyle name="Normal 2 2 3" xfId="60" xr:uid="{00000000-0005-0000-0000-00003C000000}"/>
    <cellStyle name="Normal 2 2 4" xfId="61" xr:uid="{00000000-0005-0000-0000-00003D000000}"/>
    <cellStyle name="Normal 2 2 5" xfId="62" xr:uid="{00000000-0005-0000-0000-00003E000000}"/>
    <cellStyle name="Normal 2 2 6" xfId="63" xr:uid="{00000000-0005-0000-0000-00003F000000}"/>
    <cellStyle name="Normal 2 2 7" xfId="64" xr:uid="{00000000-0005-0000-0000-000040000000}"/>
    <cellStyle name="Normal 2 2 8" xfId="65" xr:uid="{00000000-0005-0000-0000-000041000000}"/>
    <cellStyle name="Normal 2 2 9" xfId="66" xr:uid="{00000000-0005-0000-0000-000042000000}"/>
    <cellStyle name="Normal 2 3" xfId="67" xr:uid="{00000000-0005-0000-0000-000043000000}"/>
    <cellStyle name="Normal 2 4" xfId="68" xr:uid="{00000000-0005-0000-0000-000044000000}"/>
    <cellStyle name="Normal 2 5" xfId="69" xr:uid="{00000000-0005-0000-0000-000045000000}"/>
    <cellStyle name="Normal 2 6" xfId="70" xr:uid="{00000000-0005-0000-0000-000046000000}"/>
    <cellStyle name="Normal 2 7" xfId="71" xr:uid="{00000000-0005-0000-0000-000047000000}"/>
    <cellStyle name="Normal 2 8" xfId="72" xr:uid="{00000000-0005-0000-0000-000048000000}"/>
    <cellStyle name="Normal 2 9" xfId="73" xr:uid="{00000000-0005-0000-0000-000049000000}"/>
    <cellStyle name="Normal 20" xfId="74" xr:uid="{00000000-0005-0000-0000-00004A000000}"/>
    <cellStyle name="Normal 21" xfId="75" xr:uid="{00000000-0005-0000-0000-00004B000000}"/>
    <cellStyle name="Normal 27" xfId="76" xr:uid="{00000000-0005-0000-0000-00004C000000}"/>
    <cellStyle name="Normal 3" xfId="77" xr:uid="{00000000-0005-0000-0000-00004D000000}"/>
    <cellStyle name="Normal 3 2 3" xfId="78" xr:uid="{00000000-0005-0000-0000-00004E000000}"/>
    <cellStyle name="Normal 30" xfId="79" xr:uid="{00000000-0005-0000-0000-00004F000000}"/>
    <cellStyle name="Normal 4" xfId="80" xr:uid="{00000000-0005-0000-0000-000050000000}"/>
    <cellStyle name="Normal 5" xfId="81" xr:uid="{00000000-0005-0000-0000-000051000000}"/>
    <cellStyle name="Normal 6" xfId="82" xr:uid="{00000000-0005-0000-0000-000052000000}"/>
    <cellStyle name="Normal 7" xfId="83" xr:uid="{00000000-0005-0000-0000-000053000000}"/>
    <cellStyle name="Normal 8" xfId="84" xr:uid="{00000000-0005-0000-0000-000054000000}"/>
    <cellStyle name="Normal 9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H8" sqref="H8"/>
    </sheetView>
  </sheetViews>
  <sheetFormatPr defaultRowHeight="14.5" x14ac:dyDescent="0.35"/>
  <cols>
    <col min="1" max="1" width="53.54296875" customWidth="1"/>
    <col min="2" max="3" width="20" style="7" customWidth="1"/>
  </cols>
  <sheetData>
    <row r="1" spans="1:4" ht="15.5" x14ac:dyDescent="0.35">
      <c r="A1" s="9" t="s">
        <v>28</v>
      </c>
      <c r="B1" s="9"/>
      <c r="C1" s="9"/>
      <c r="D1" s="9"/>
    </row>
    <row r="2" spans="1:4" ht="15.5" x14ac:dyDescent="0.35">
      <c r="A2" s="9" t="s">
        <v>29</v>
      </c>
      <c r="B2" s="9"/>
      <c r="C2" s="9"/>
      <c r="D2" s="9"/>
    </row>
    <row r="4" spans="1:4" ht="25" customHeight="1" x14ac:dyDescent="0.35">
      <c r="A4" s="10" t="s">
        <v>0</v>
      </c>
      <c r="B4" s="11" t="s">
        <v>1</v>
      </c>
      <c r="C4" s="11" t="s">
        <v>2</v>
      </c>
      <c r="D4" s="12" t="s">
        <v>3</v>
      </c>
    </row>
    <row r="5" spans="1:4" ht="25" customHeight="1" x14ac:dyDescent="0.35">
      <c r="A5" s="1" t="s">
        <v>27</v>
      </c>
      <c r="B5" s="2">
        <f>B6+B23+B28</f>
        <v>3505592645696</v>
      </c>
      <c r="C5" s="2">
        <f>C6+C23+C28</f>
        <v>3629563433857.1602</v>
      </c>
      <c r="D5" s="3">
        <f>C5/B5*100</f>
        <v>103.53637175481201</v>
      </c>
    </row>
    <row r="6" spans="1:4" ht="25" customHeight="1" x14ac:dyDescent="0.35">
      <c r="A6" s="1" t="s">
        <v>4</v>
      </c>
      <c r="B6" s="2">
        <f>B7+B17+B21+B22</f>
        <v>1148501801376</v>
      </c>
      <c r="C6" s="2">
        <f>C7+C17+C21+C22</f>
        <v>1212661641984.0701</v>
      </c>
      <c r="D6" s="3">
        <f t="shared" ref="D6:D28" si="0">C6/B6*100</f>
        <v>105.58639442543331</v>
      </c>
    </row>
    <row r="7" spans="1:4" ht="25" customHeight="1" x14ac:dyDescent="0.35">
      <c r="A7" s="1" t="s">
        <v>5</v>
      </c>
      <c r="B7" s="2">
        <f>B8+B9+B10+B11+B12+B13+B14</f>
        <v>956000000000</v>
      </c>
      <c r="C7" s="2">
        <f>C8+C9+C10+C11+C12+C13+C14+C15+C16</f>
        <v>1039195007981.09</v>
      </c>
      <c r="D7" s="3">
        <f t="shared" si="0"/>
        <v>108.70240669258264</v>
      </c>
    </row>
    <row r="8" spans="1:4" ht="25" customHeight="1" x14ac:dyDescent="0.35">
      <c r="A8" s="4" t="s">
        <v>6</v>
      </c>
      <c r="B8" s="5">
        <v>55909449148</v>
      </c>
      <c r="C8" s="5">
        <v>61756760828</v>
      </c>
      <c r="D8" s="6">
        <f t="shared" si="0"/>
        <v>110.45853924355677</v>
      </c>
    </row>
    <row r="9" spans="1:4" ht="25" customHeight="1" x14ac:dyDescent="0.35">
      <c r="A9" s="4" t="s">
        <v>7</v>
      </c>
      <c r="B9" s="5">
        <v>72785434636</v>
      </c>
      <c r="C9" s="5">
        <v>77267964097</v>
      </c>
      <c r="D9" s="6">
        <f t="shared" si="0"/>
        <v>106.15855285252762</v>
      </c>
    </row>
    <row r="10" spans="1:4" ht="25" customHeight="1" x14ac:dyDescent="0.35">
      <c r="A10" s="4" t="s">
        <v>8</v>
      </c>
      <c r="B10" s="5">
        <v>568983743180</v>
      </c>
      <c r="C10" s="5">
        <v>665143121854</v>
      </c>
      <c r="D10" s="6">
        <f t="shared" si="0"/>
        <v>116.90019791015007</v>
      </c>
    </row>
    <row r="11" spans="1:4" ht="25" customHeight="1" x14ac:dyDescent="0.35">
      <c r="A11" s="4" t="s">
        <v>9</v>
      </c>
      <c r="B11" s="8">
        <v>140529813830</v>
      </c>
      <c r="C11" s="8">
        <v>161889008330</v>
      </c>
      <c r="D11" s="8">
        <f t="shared" si="0"/>
        <v>115.19904845660606</v>
      </c>
    </row>
    <row r="12" spans="1:4" ht="25" customHeight="1" x14ac:dyDescent="0.35">
      <c r="A12" s="4" t="s">
        <v>10</v>
      </c>
      <c r="B12" s="5">
        <v>110717591000</v>
      </c>
      <c r="C12" s="5">
        <v>63845857959</v>
      </c>
      <c r="D12" s="6">
        <f t="shared" si="0"/>
        <v>57.665504986465976</v>
      </c>
    </row>
    <row r="13" spans="1:4" ht="25" customHeight="1" x14ac:dyDescent="0.35">
      <c r="A13" s="4" t="s">
        <v>11</v>
      </c>
      <c r="B13" s="5">
        <v>5373968206</v>
      </c>
      <c r="C13" s="5">
        <v>5653991460</v>
      </c>
      <c r="D13" s="6">
        <f t="shared" si="0"/>
        <v>105.21073521959725</v>
      </c>
    </row>
    <row r="14" spans="1:4" ht="25" customHeight="1" x14ac:dyDescent="0.35">
      <c r="A14" s="4" t="s">
        <v>12</v>
      </c>
      <c r="B14" s="5">
        <v>1700000000</v>
      </c>
      <c r="C14" s="5">
        <v>3559913709.0899997</v>
      </c>
      <c r="D14" s="6">
        <f t="shared" si="0"/>
        <v>209.40668876999999</v>
      </c>
    </row>
    <row r="15" spans="1:4" ht="25" customHeight="1" x14ac:dyDescent="0.35">
      <c r="A15" s="4" t="s">
        <v>13</v>
      </c>
      <c r="B15" s="5"/>
      <c r="C15" s="5">
        <v>75670412</v>
      </c>
      <c r="D15" s="6">
        <v>0</v>
      </c>
    </row>
    <row r="16" spans="1:4" ht="25" customHeight="1" x14ac:dyDescent="0.35">
      <c r="A16" s="4" t="s">
        <v>14</v>
      </c>
      <c r="B16" s="5"/>
      <c r="C16" s="5">
        <v>2719332</v>
      </c>
      <c r="D16" s="6">
        <v>0</v>
      </c>
    </row>
    <row r="17" spans="1:4" ht="25" customHeight="1" x14ac:dyDescent="0.35">
      <c r="A17" s="1" t="s">
        <v>15</v>
      </c>
      <c r="B17" s="2">
        <f>B18+B19+B20</f>
        <v>17088335475</v>
      </c>
      <c r="C17" s="2">
        <f>C18+C19+C20</f>
        <v>11857275069</v>
      </c>
      <c r="D17" s="3">
        <f t="shared" si="0"/>
        <v>69.388122010754245</v>
      </c>
    </row>
    <row r="18" spans="1:4" ht="25" customHeight="1" x14ac:dyDescent="0.35">
      <c r="A18" s="4" t="s">
        <v>16</v>
      </c>
      <c r="B18" s="5">
        <v>9685869168</v>
      </c>
      <c r="C18" s="5">
        <v>9797580663</v>
      </c>
      <c r="D18" s="6">
        <f t="shared" si="0"/>
        <v>101.15334507479277</v>
      </c>
    </row>
    <row r="19" spans="1:4" ht="25" customHeight="1" x14ac:dyDescent="0.35">
      <c r="A19" s="4" t="s">
        <v>17</v>
      </c>
      <c r="B19" s="5">
        <v>1353554307</v>
      </c>
      <c r="C19" s="5">
        <v>1743486006</v>
      </c>
      <c r="D19" s="6">
        <f t="shared" si="0"/>
        <v>128.80798332090859</v>
      </c>
    </row>
    <row r="20" spans="1:4" ht="25" customHeight="1" x14ac:dyDescent="0.35">
      <c r="A20" s="4" t="s">
        <v>18</v>
      </c>
      <c r="B20" s="5">
        <v>6048912000</v>
      </c>
      <c r="C20" s="5">
        <v>316208400</v>
      </c>
      <c r="D20" s="6">
        <f t="shared" si="0"/>
        <v>5.2275252144517896</v>
      </c>
    </row>
    <row r="21" spans="1:4" ht="25" customHeight="1" x14ac:dyDescent="0.35">
      <c r="A21" s="1" t="s">
        <v>19</v>
      </c>
      <c r="B21" s="2">
        <v>3226037000</v>
      </c>
      <c r="C21" s="2">
        <v>1575573263</v>
      </c>
      <c r="D21" s="3">
        <f t="shared" si="0"/>
        <v>48.839280609614832</v>
      </c>
    </row>
    <row r="22" spans="1:4" ht="25" customHeight="1" x14ac:dyDescent="0.35">
      <c r="A22" s="1" t="s">
        <v>20</v>
      </c>
      <c r="B22" s="2">
        <v>172187428901</v>
      </c>
      <c r="C22" s="2">
        <v>160033785670.98001</v>
      </c>
      <c r="D22" s="3">
        <f t="shared" si="0"/>
        <v>92.941619892002819</v>
      </c>
    </row>
    <row r="23" spans="1:4" ht="25" customHeight="1" x14ac:dyDescent="0.35">
      <c r="A23" s="1" t="s">
        <v>21</v>
      </c>
      <c r="B23" s="2">
        <f>B24+B25+B26+B27</f>
        <v>2337661466000</v>
      </c>
      <c r="C23" s="2">
        <f>C24+C25+C26+C27</f>
        <v>2395525115783</v>
      </c>
      <c r="D23" s="3">
        <f t="shared" si="0"/>
        <v>102.47527927480498</v>
      </c>
    </row>
    <row r="24" spans="1:4" ht="25" customHeight="1" x14ac:dyDescent="0.35">
      <c r="A24" s="4" t="s">
        <v>22</v>
      </c>
      <c r="B24" s="5">
        <v>833276816000</v>
      </c>
      <c r="C24" s="5">
        <v>891610698559</v>
      </c>
      <c r="D24" s="6">
        <f t="shared" si="0"/>
        <v>107.00054068934999</v>
      </c>
    </row>
    <row r="25" spans="1:4" ht="25" customHeight="1" x14ac:dyDescent="0.35">
      <c r="A25" s="4" t="s">
        <v>23</v>
      </c>
      <c r="B25" s="5">
        <v>1200657347000</v>
      </c>
      <c r="C25" s="5">
        <v>1209773854279</v>
      </c>
      <c r="D25" s="6">
        <f t="shared" si="0"/>
        <v>100.75929300743287</v>
      </c>
    </row>
    <row r="26" spans="1:4" ht="25" customHeight="1" x14ac:dyDescent="0.35">
      <c r="A26" s="4" t="s">
        <v>24</v>
      </c>
      <c r="B26" s="5">
        <v>36881198000</v>
      </c>
      <c r="C26" s="5">
        <v>36325061193</v>
      </c>
      <c r="D26" s="6">
        <f t="shared" si="0"/>
        <v>98.49208584005325</v>
      </c>
    </row>
    <row r="27" spans="1:4" ht="25" customHeight="1" x14ac:dyDescent="0.35">
      <c r="A27" s="4" t="s">
        <v>25</v>
      </c>
      <c r="B27" s="5">
        <v>266846105000</v>
      </c>
      <c r="C27" s="5">
        <v>257815501752</v>
      </c>
      <c r="D27" s="6">
        <f t="shared" si="0"/>
        <v>96.615800988363688</v>
      </c>
    </row>
    <row r="28" spans="1:4" ht="25" customHeight="1" x14ac:dyDescent="0.35">
      <c r="A28" s="1" t="s">
        <v>26</v>
      </c>
      <c r="B28" s="2">
        <v>19429378320</v>
      </c>
      <c r="C28" s="2">
        <v>21376676090.09</v>
      </c>
      <c r="D28" s="3">
        <f t="shared" si="0"/>
        <v>110.02243992585964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2026-02-25T02:51:04Z</dcterms:created>
  <dcterms:modified xsi:type="dcterms:W3CDTF">2026-02-25T05:39:49Z</dcterms:modified>
</cp:coreProperties>
</file>